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730" windowHeight="9345"/>
  </bookViews>
  <sheets>
    <sheet name="Прайс" sheetId="4" r:id="rId1"/>
    <sheet name="Лист1" sheetId="5" r:id="rId2"/>
  </sheets>
  <calcPr calcId="144525"/>
</workbook>
</file>

<file path=xl/calcChain.xml><?xml version="1.0" encoding="utf-8"?>
<calcChain xmlns="http://schemas.openxmlformats.org/spreadsheetml/2006/main">
  <c r="G55" i="4" l="1"/>
  <c r="G51" i="4"/>
  <c r="G27" i="4"/>
  <c r="G21" i="4"/>
  <c r="G24" i="4"/>
  <c r="G18" i="4"/>
  <c r="G15" i="4"/>
  <c r="G12" i="4"/>
  <c r="G2" i="4"/>
  <c r="G5" i="4"/>
  <c r="F7" i="4"/>
  <c r="F6" i="4"/>
  <c r="F5" i="4"/>
  <c r="F4" i="4"/>
  <c r="F3" i="4"/>
  <c r="F2" i="4"/>
  <c r="F57" i="4"/>
  <c r="F52" i="4"/>
  <c r="F23" i="4"/>
  <c r="F20" i="4"/>
  <c r="F17" i="4" l="1"/>
  <c r="F14" i="4"/>
  <c r="F29" i="4" l="1"/>
  <c r="F28" i="4"/>
  <c r="F26" i="4"/>
  <c r="F25" i="4"/>
  <c r="F27" i="4"/>
  <c r="F24" i="4"/>
  <c r="F11" i="4"/>
  <c r="G10" i="4" s="1"/>
  <c r="F10" i="4"/>
  <c r="F9" i="4"/>
  <c r="G8" i="4" s="1"/>
  <c r="F8" i="4"/>
  <c r="F54" i="4" l="1"/>
  <c r="F58" i="4"/>
  <c r="F55" i="4"/>
  <c r="F51" i="4"/>
  <c r="F53" i="4"/>
  <c r="F44" i="4" l="1"/>
  <c r="F47" i="4"/>
  <c r="F46" i="4"/>
  <c r="F45" i="4"/>
  <c r="F43" i="4"/>
  <c r="G43" i="4" l="1"/>
  <c r="F42" i="4"/>
  <c r="F41" i="4"/>
  <c r="F40" i="4"/>
  <c r="F39" i="4"/>
  <c r="G38" i="4" s="1"/>
  <c r="F38" i="4"/>
  <c r="F37" i="4"/>
  <c r="F36" i="4"/>
  <c r="F35" i="4"/>
  <c r="F34" i="4"/>
  <c r="G33" i="4" s="1"/>
  <c r="F33" i="4"/>
  <c r="F32" i="4"/>
  <c r="F31" i="4"/>
  <c r="F30" i="4"/>
  <c r="F21" i="4"/>
  <c r="F22" i="4"/>
  <c r="F19" i="4"/>
  <c r="F15" i="4"/>
  <c r="F18" i="4"/>
  <c r="F16" i="4"/>
  <c r="F13" i="4"/>
  <c r="F12" i="4"/>
  <c r="G30" i="4" l="1"/>
  <c r="F50" i="4" l="1"/>
  <c r="F49" i="4"/>
  <c r="F48" i="4"/>
  <c r="G48" i="4" s="1"/>
  <c r="F56" i="4"/>
</calcChain>
</file>

<file path=xl/sharedStrings.xml><?xml version="1.0" encoding="utf-8"?>
<sst xmlns="http://schemas.openxmlformats.org/spreadsheetml/2006/main" count="138" uniqueCount="74">
  <si>
    <t>Наименование</t>
  </si>
  <si>
    <t>Расход на   1м2</t>
  </si>
  <si>
    <t>Цена компонента за 1м2</t>
  </si>
  <si>
    <t>Общая стоимость  1м2</t>
  </si>
  <si>
    <t>Фасовка и расход</t>
  </si>
  <si>
    <t>5кг х 25 м2</t>
  </si>
  <si>
    <t>1кг х 20 м2</t>
  </si>
  <si>
    <t>Аретино (1 слой) -кельма</t>
  </si>
  <si>
    <t>Корреджо (2 слоя)- кельма</t>
  </si>
  <si>
    <t>Корреджо  (2слоя) -кельма</t>
  </si>
  <si>
    <t>СантЭлиа (1 слой) -кисть</t>
  </si>
  <si>
    <t>Лак+вода(1:1) (1 слой) -валик</t>
  </si>
  <si>
    <t>Лак+ вода(1:1) (1слой) - валик</t>
  </si>
  <si>
    <t>Воск (1слой) - салфетка</t>
  </si>
  <si>
    <t>Фавретто (1 слой) - кельма</t>
  </si>
  <si>
    <t>Лак кракелюрный "Батиста" (2 слоя) - валик</t>
  </si>
  <si>
    <t>Лазурь белое золото (1 слой) - валик</t>
  </si>
  <si>
    <t>Альтикеро (2 слоя) - кельма</t>
  </si>
  <si>
    <t>Компоненты и инструмент нанесения</t>
  </si>
  <si>
    <t>5 кг х 3,5 м2</t>
  </si>
  <si>
    <t>1 л (900 гр.) х 20 м2</t>
  </si>
  <si>
    <t>Цена за фасовку</t>
  </si>
  <si>
    <t>1кг х 5 м2</t>
  </si>
  <si>
    <t>Краска-грунт Ариоли (1 слой) -валик</t>
  </si>
  <si>
    <t>Краска-грунт Ариоли (1слой) -валик</t>
  </si>
  <si>
    <t>Краска-грунт Ариоли (2 слоя) -валик</t>
  </si>
  <si>
    <t>Грунт "Кварц прайм" (1слой) - валик</t>
  </si>
  <si>
    <t>Краска-грунт Ариоли (1 слой) - валик</t>
  </si>
  <si>
    <r>
      <rPr>
        <b/>
        <sz val="10"/>
        <rFont val="Times New Roman"/>
        <family val="1"/>
        <charset val="204"/>
      </rPr>
      <t xml:space="preserve">Корреджо    </t>
    </r>
    <r>
      <rPr>
        <sz val="10"/>
        <rFont val="Times New Roman"/>
        <family val="1"/>
        <charset val="204"/>
      </rPr>
      <t xml:space="preserve">                      (база серебро)                 "Бархат"</t>
    </r>
  </si>
  <si>
    <r>
      <rPr>
        <b/>
        <sz val="10"/>
        <rFont val="Times New Roman"/>
        <family val="1"/>
        <charset val="204"/>
      </rPr>
      <t xml:space="preserve">Корреджо      </t>
    </r>
    <r>
      <rPr>
        <sz val="10"/>
        <rFont val="Times New Roman"/>
        <family val="1"/>
        <charset val="204"/>
      </rPr>
      <t xml:space="preserve">                          (база зол., бел. зол.) "Бархат"</t>
    </r>
  </si>
  <si>
    <r>
      <rPr>
        <b/>
        <sz val="10"/>
        <rFont val="Times New Roman"/>
        <family val="1"/>
        <charset val="204"/>
      </rPr>
      <t>СантЭлиа</t>
    </r>
    <r>
      <rPr>
        <sz val="10"/>
        <rFont val="Times New Roman"/>
        <family val="1"/>
        <charset val="204"/>
      </rPr>
      <t xml:space="preserve">                                  (база серебро) "Песчанная буря"</t>
    </r>
  </si>
  <si>
    <r>
      <rPr>
        <b/>
        <sz val="10"/>
        <rFont val="Times New Roman"/>
        <family val="1"/>
        <charset val="204"/>
      </rPr>
      <t xml:space="preserve">СантЭлиа       </t>
    </r>
    <r>
      <rPr>
        <sz val="10"/>
        <rFont val="Times New Roman"/>
        <family val="1"/>
        <charset val="204"/>
      </rPr>
      <t xml:space="preserve">                         (база зол., бел. зол.)  "Песчанная буря"</t>
    </r>
  </si>
  <si>
    <r>
      <rPr>
        <b/>
        <sz val="10"/>
        <rFont val="Times New Roman"/>
        <family val="1"/>
        <charset val="204"/>
      </rPr>
      <t xml:space="preserve">Фавретто        </t>
    </r>
    <r>
      <rPr>
        <sz val="10"/>
        <rFont val="Times New Roman"/>
        <family val="1"/>
        <charset val="204"/>
      </rPr>
      <t xml:space="preserve">                     "Марокканская штукатурка "</t>
    </r>
  </si>
  <si>
    <t>0,8 л (1,0 кг) х 10 м2</t>
  </si>
  <si>
    <t>5кг х 14,0 м2</t>
  </si>
  <si>
    <t>1кг х 5,5 м2</t>
  </si>
  <si>
    <t>1 кг х 2 м2</t>
  </si>
  <si>
    <t>Аллегри (1,5 слоя)- валик или кельма</t>
  </si>
  <si>
    <t>Лазурь золото (2 слоя) - кисть</t>
  </si>
  <si>
    <t>Краска-грунт Ариоли (1 слой) - кисть</t>
  </si>
  <si>
    <t>Краска-грунт Ариоли (1 слой) -кисть</t>
  </si>
  <si>
    <t>Лазурь серебро+вода (1:1) (1 слой) - валик</t>
  </si>
  <si>
    <r>
      <rPr>
        <b/>
        <sz val="10"/>
        <rFont val="Times New Roman"/>
        <family val="1"/>
        <charset val="204"/>
      </rPr>
      <t xml:space="preserve">Альтикеро          </t>
    </r>
    <r>
      <rPr>
        <sz val="10"/>
        <rFont val="Times New Roman"/>
        <family val="1"/>
        <charset val="204"/>
      </rPr>
      <t xml:space="preserve">                            "Карта мира"           </t>
    </r>
  </si>
  <si>
    <t>Колле (2 слоя)- кельма</t>
  </si>
  <si>
    <r>
      <rPr>
        <b/>
        <sz val="10"/>
        <rFont val="Times New Roman"/>
        <family val="1"/>
        <charset val="204"/>
      </rPr>
      <t>Альтикеро</t>
    </r>
    <r>
      <rPr>
        <sz val="10"/>
        <rFont val="Times New Roman"/>
        <family val="1"/>
        <charset val="204"/>
      </rPr>
      <t xml:space="preserve">                            "Драпэ"</t>
    </r>
  </si>
  <si>
    <t>Альтикеро (1 слой) +вода 10% - кельма, пластиковая кельма</t>
  </si>
  <si>
    <t>Корреджо серебро+ вода 1:1 ( 1 слой) -кельма</t>
  </si>
  <si>
    <r>
      <rPr>
        <b/>
        <sz val="10"/>
        <rFont val="Times New Roman"/>
        <family val="1"/>
        <charset val="204"/>
      </rPr>
      <t>Альтикеро</t>
    </r>
    <r>
      <rPr>
        <sz val="10"/>
        <rFont val="Times New Roman"/>
        <family val="1"/>
        <charset val="204"/>
      </rPr>
      <t xml:space="preserve">                     "Арт Бетон"</t>
    </r>
  </si>
  <si>
    <t>Альтикеро (2 слоя) - кельма, пластиковая кельма</t>
  </si>
  <si>
    <t>Фавретто (1слой)  - кельма</t>
  </si>
  <si>
    <t>Лазурь золото+вода 1:1 (1 слой) - кисть</t>
  </si>
  <si>
    <r>
      <rPr>
        <b/>
        <sz val="10"/>
        <rFont val="Times New Roman"/>
        <family val="1"/>
        <charset val="204"/>
      </rPr>
      <t xml:space="preserve">Альтикеро </t>
    </r>
    <r>
      <rPr>
        <sz val="10"/>
        <rFont val="Times New Roman"/>
        <family val="1"/>
        <charset val="204"/>
      </rPr>
      <t xml:space="preserve">               "Античный мрамор"</t>
    </r>
  </si>
  <si>
    <t>Альтикеро (2 слоя) -кельма</t>
  </si>
  <si>
    <t>Фавретто (1слой) -кельма</t>
  </si>
  <si>
    <r>
      <rPr>
        <b/>
        <sz val="10"/>
        <rFont val="Times New Roman"/>
        <family val="1"/>
        <charset val="204"/>
      </rPr>
      <t xml:space="preserve">Альтикеро </t>
    </r>
    <r>
      <rPr>
        <sz val="10"/>
        <rFont val="Times New Roman"/>
        <family val="1"/>
        <charset val="204"/>
      </rPr>
      <t xml:space="preserve">                          "3-х слойный камень "          </t>
    </r>
  </si>
  <si>
    <t>Альтикеро (3 слоя)  - кельма, пластиковая кельма</t>
  </si>
  <si>
    <t>"Кракелюр"</t>
  </si>
  <si>
    <t>1кг х 4 м2</t>
  </si>
  <si>
    <t>1кг х 20 м2 (1:1 с водой)</t>
  </si>
  <si>
    <t xml:space="preserve">1кг х 5 м2   </t>
  </si>
  <si>
    <t>0,8 л (1,0 кг) х 5 м2</t>
  </si>
  <si>
    <t>1кг х 10 м2</t>
  </si>
  <si>
    <t>1кг х 40 м2  (1:1 с водой)</t>
  </si>
  <si>
    <t>1кг х 10 м2  (1:1 с водой)</t>
  </si>
  <si>
    <t>5 кг х 4 м2 (+10% вода)</t>
  </si>
  <si>
    <t>1кг х 40 м2 (1:1 с водой)</t>
  </si>
  <si>
    <r>
      <rPr>
        <b/>
        <sz val="10"/>
        <rFont val="Times New Roman"/>
        <family val="1"/>
        <charset val="204"/>
      </rPr>
      <t xml:space="preserve">Аллегри new  </t>
    </r>
    <r>
      <rPr>
        <sz val="10"/>
        <rFont val="Times New Roman"/>
        <family val="1"/>
        <charset val="204"/>
      </rPr>
      <t xml:space="preserve">                             (база серебро)                     </t>
    </r>
  </si>
  <si>
    <r>
      <rPr>
        <b/>
        <sz val="10"/>
        <rFont val="Times New Roman"/>
        <family val="1"/>
        <charset val="204"/>
      </rPr>
      <t xml:space="preserve">Аллегри new  </t>
    </r>
    <r>
      <rPr>
        <sz val="10"/>
        <rFont val="Times New Roman"/>
        <family val="1"/>
        <charset val="204"/>
      </rPr>
      <t xml:space="preserve">                             (база золото)                     </t>
    </r>
  </si>
  <si>
    <r>
      <rPr>
        <b/>
        <sz val="10"/>
        <rFont val="Times New Roman"/>
        <family val="1"/>
        <charset val="204"/>
      </rPr>
      <t xml:space="preserve">Аретино сета    </t>
    </r>
    <r>
      <rPr>
        <sz val="10"/>
        <rFont val="Times New Roman"/>
        <family val="1"/>
        <charset val="204"/>
      </rPr>
      <t xml:space="preserve">                             (база серебро)                             "Шелк"</t>
    </r>
  </si>
  <si>
    <r>
      <rPr>
        <b/>
        <sz val="10"/>
        <rFont val="Times New Roman"/>
        <family val="1"/>
        <charset val="204"/>
      </rPr>
      <t xml:space="preserve">Аретино сета    </t>
    </r>
    <r>
      <rPr>
        <sz val="10"/>
        <rFont val="Times New Roman"/>
        <family val="1"/>
        <charset val="204"/>
      </rPr>
      <t xml:space="preserve">                             (база золото)                             "Шелк"</t>
    </r>
  </si>
  <si>
    <r>
      <t xml:space="preserve">Колле </t>
    </r>
    <r>
      <rPr>
        <sz val="10"/>
        <rFont val="Times New Roman"/>
        <family val="1"/>
        <charset val="204"/>
      </rPr>
      <t xml:space="preserve">                     (база серебро)                                   "Интрузия" </t>
    </r>
  </si>
  <si>
    <r>
      <t xml:space="preserve">Колле </t>
    </r>
    <r>
      <rPr>
        <sz val="10"/>
        <rFont val="Times New Roman"/>
        <family val="1"/>
        <charset val="204"/>
      </rPr>
      <t xml:space="preserve">                        (база золото)                                    "Интрузия" </t>
    </r>
  </si>
  <si>
    <t>5кг х 3,5 м2</t>
  </si>
  <si>
    <t>5 кг х 2,5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</si>
</sst>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/>
    <xf numFmtId="0" fontId="7" fillId="0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2" fontId="7" fillId="0" borderId="8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D53" sqref="D53"/>
    </sheetView>
  </sheetViews>
  <sheetFormatPr defaultColWidth="8.85546875" defaultRowHeight="15.75" x14ac:dyDescent="0.25"/>
  <cols>
    <col min="1" max="1" width="18.42578125" style="3" customWidth="1"/>
    <col min="2" max="2" width="32.7109375" style="4" customWidth="1"/>
    <col min="3" max="3" width="15" style="5" customWidth="1"/>
    <col min="4" max="4" width="6.85546875" style="6" bestFit="1" customWidth="1"/>
    <col min="5" max="5" width="6" style="6" bestFit="1" customWidth="1"/>
    <col min="6" max="6" width="11.7109375" style="7" bestFit="1" customWidth="1"/>
    <col min="7" max="7" width="7.28515625" style="7" bestFit="1" customWidth="1"/>
    <col min="8" max="16384" width="8.85546875" style="1"/>
  </cols>
  <sheetData>
    <row r="1" spans="1:7" s="2" customFormat="1" ht="42.75" thickBot="1" x14ac:dyDescent="0.25">
      <c r="A1" s="22" t="s">
        <v>0</v>
      </c>
      <c r="B1" s="22" t="s">
        <v>18</v>
      </c>
      <c r="C1" s="23" t="s">
        <v>4</v>
      </c>
      <c r="D1" s="23" t="s">
        <v>1</v>
      </c>
      <c r="E1" s="23" t="s">
        <v>21</v>
      </c>
      <c r="F1" s="24" t="s">
        <v>2</v>
      </c>
      <c r="G1" s="24" t="s">
        <v>3</v>
      </c>
    </row>
    <row r="2" spans="1:7" s="2" customFormat="1" ht="20.45" customHeight="1" x14ac:dyDescent="0.2">
      <c r="A2" s="51" t="s">
        <v>66</v>
      </c>
      <c r="B2" s="27" t="s">
        <v>26</v>
      </c>
      <c r="C2" s="28" t="s">
        <v>5</v>
      </c>
      <c r="D2" s="29">
        <v>200</v>
      </c>
      <c r="E2" s="29">
        <v>1170</v>
      </c>
      <c r="F2" s="30">
        <f>E2/5000*D2</f>
        <v>46.800000000000004</v>
      </c>
      <c r="G2" s="62">
        <f>F2+F3+F4</f>
        <v>558.79999999999995</v>
      </c>
    </row>
    <row r="3" spans="1:7" s="2" customFormat="1" ht="20.45" customHeight="1" x14ac:dyDescent="0.2">
      <c r="A3" s="52"/>
      <c r="B3" s="8" t="s">
        <v>37</v>
      </c>
      <c r="C3" s="9" t="s">
        <v>57</v>
      </c>
      <c r="D3" s="10">
        <v>250</v>
      </c>
      <c r="E3" s="10">
        <v>1940</v>
      </c>
      <c r="F3" s="11">
        <f>E3/1000*D3</f>
        <v>485</v>
      </c>
      <c r="G3" s="63"/>
    </row>
    <row r="4" spans="1:7" s="2" customFormat="1" ht="20.45" customHeight="1" thickBot="1" x14ac:dyDescent="0.25">
      <c r="A4" s="53"/>
      <c r="B4" s="31" t="s">
        <v>11</v>
      </c>
      <c r="C4" s="32" t="s">
        <v>58</v>
      </c>
      <c r="D4" s="33">
        <v>50</v>
      </c>
      <c r="E4" s="33">
        <v>540</v>
      </c>
      <c r="F4" s="34">
        <f>E4/1000*D4</f>
        <v>27</v>
      </c>
      <c r="G4" s="64"/>
    </row>
    <row r="5" spans="1:7" s="2" customFormat="1" ht="20.45" customHeight="1" x14ac:dyDescent="0.2">
      <c r="A5" s="51" t="s">
        <v>67</v>
      </c>
      <c r="B5" s="27" t="s">
        <v>26</v>
      </c>
      <c r="C5" s="28" t="s">
        <v>5</v>
      </c>
      <c r="D5" s="29">
        <v>200</v>
      </c>
      <c r="E5" s="29">
        <v>1170</v>
      </c>
      <c r="F5" s="30">
        <f>E5/5000*D5</f>
        <v>46.800000000000004</v>
      </c>
      <c r="G5" s="62">
        <f>F5+F6+F7</f>
        <v>696.3</v>
      </c>
    </row>
    <row r="6" spans="1:7" s="2" customFormat="1" ht="20.45" customHeight="1" x14ac:dyDescent="0.2">
      <c r="A6" s="52"/>
      <c r="B6" s="8" t="s">
        <v>37</v>
      </c>
      <c r="C6" s="9" t="s">
        <v>57</v>
      </c>
      <c r="D6" s="10">
        <v>250</v>
      </c>
      <c r="E6" s="10">
        <v>2490</v>
      </c>
      <c r="F6" s="11">
        <f>E6/1000*D6</f>
        <v>622.5</v>
      </c>
      <c r="G6" s="63"/>
    </row>
    <row r="7" spans="1:7" s="2" customFormat="1" ht="20.45" customHeight="1" thickBot="1" x14ac:dyDescent="0.25">
      <c r="A7" s="53"/>
      <c r="B7" s="31" t="s">
        <v>11</v>
      </c>
      <c r="C7" s="32" t="s">
        <v>58</v>
      </c>
      <c r="D7" s="33">
        <v>50</v>
      </c>
      <c r="E7" s="33">
        <v>540</v>
      </c>
      <c r="F7" s="34">
        <f>E7/1000*D7</f>
        <v>27</v>
      </c>
      <c r="G7" s="64"/>
    </row>
    <row r="8" spans="1:7" s="2" customFormat="1" ht="20.45" customHeight="1" x14ac:dyDescent="0.2">
      <c r="A8" s="51" t="s">
        <v>68</v>
      </c>
      <c r="B8" s="27" t="s">
        <v>23</v>
      </c>
      <c r="C8" s="28" t="s">
        <v>33</v>
      </c>
      <c r="D8" s="29">
        <v>100</v>
      </c>
      <c r="E8" s="29">
        <v>480</v>
      </c>
      <c r="F8" s="30">
        <f t="shared" ref="F8:F9" si="0">E8/1000*D8</f>
        <v>48</v>
      </c>
      <c r="G8" s="60">
        <f>F8+F9</f>
        <v>444</v>
      </c>
    </row>
    <row r="9" spans="1:7" s="2" customFormat="1" ht="20.45" customHeight="1" thickBot="1" x14ac:dyDescent="0.25">
      <c r="A9" s="53"/>
      <c r="B9" s="31" t="s">
        <v>7</v>
      </c>
      <c r="C9" s="32" t="s">
        <v>59</v>
      </c>
      <c r="D9" s="33">
        <v>200</v>
      </c>
      <c r="E9" s="33">
        <v>1980</v>
      </c>
      <c r="F9" s="34">
        <f t="shared" si="0"/>
        <v>396</v>
      </c>
      <c r="G9" s="61"/>
    </row>
    <row r="10" spans="1:7" s="2" customFormat="1" ht="20.45" customHeight="1" x14ac:dyDescent="0.2">
      <c r="A10" s="51" t="s">
        <v>69</v>
      </c>
      <c r="B10" s="27" t="s">
        <v>23</v>
      </c>
      <c r="C10" s="28" t="s">
        <v>33</v>
      </c>
      <c r="D10" s="29">
        <v>100</v>
      </c>
      <c r="E10" s="29">
        <v>480</v>
      </c>
      <c r="F10" s="30">
        <f t="shared" ref="F10:F11" si="1">E10/1000*D10</f>
        <v>48</v>
      </c>
      <c r="G10" s="60">
        <f>F10+F11</f>
        <v>514</v>
      </c>
    </row>
    <row r="11" spans="1:7" s="2" customFormat="1" ht="20.45" customHeight="1" thickBot="1" x14ac:dyDescent="0.25">
      <c r="A11" s="53"/>
      <c r="B11" s="31" t="s">
        <v>7</v>
      </c>
      <c r="C11" s="32" t="s">
        <v>59</v>
      </c>
      <c r="D11" s="33">
        <v>200</v>
      </c>
      <c r="E11" s="33">
        <v>2330</v>
      </c>
      <c r="F11" s="34">
        <f t="shared" si="1"/>
        <v>466</v>
      </c>
      <c r="G11" s="61"/>
    </row>
    <row r="12" spans="1:7" s="2" customFormat="1" ht="20.45" customHeight="1" x14ac:dyDescent="0.2">
      <c r="A12" s="51" t="s">
        <v>28</v>
      </c>
      <c r="B12" s="27" t="s">
        <v>24</v>
      </c>
      <c r="C12" s="28" t="s">
        <v>33</v>
      </c>
      <c r="D12" s="29">
        <v>100</v>
      </c>
      <c r="E12" s="29">
        <v>480</v>
      </c>
      <c r="F12" s="30">
        <f t="shared" ref="F12:F23" si="2">E12/1000*D12</f>
        <v>48</v>
      </c>
      <c r="G12" s="62">
        <f>F12+F13+F14</f>
        <v>491</v>
      </c>
    </row>
    <row r="13" spans="1:7" s="2" customFormat="1" ht="20.45" customHeight="1" x14ac:dyDescent="0.2">
      <c r="A13" s="52"/>
      <c r="B13" s="8" t="s">
        <v>8</v>
      </c>
      <c r="C13" s="9" t="s">
        <v>22</v>
      </c>
      <c r="D13" s="10">
        <v>200</v>
      </c>
      <c r="E13" s="10">
        <v>2080</v>
      </c>
      <c r="F13" s="11">
        <f t="shared" si="2"/>
        <v>416</v>
      </c>
      <c r="G13" s="63"/>
    </row>
    <row r="14" spans="1:7" s="2" customFormat="1" ht="20.45" customHeight="1" thickBot="1" x14ac:dyDescent="0.25">
      <c r="A14" s="53"/>
      <c r="B14" s="31" t="s">
        <v>11</v>
      </c>
      <c r="C14" s="32" t="s">
        <v>58</v>
      </c>
      <c r="D14" s="33">
        <v>50</v>
      </c>
      <c r="E14" s="33">
        <v>540</v>
      </c>
      <c r="F14" s="34">
        <f t="shared" si="2"/>
        <v>27</v>
      </c>
      <c r="G14" s="64"/>
    </row>
    <row r="15" spans="1:7" s="2" customFormat="1" ht="20.45" customHeight="1" x14ac:dyDescent="0.2">
      <c r="A15" s="51" t="s">
        <v>29</v>
      </c>
      <c r="B15" s="27" t="s">
        <v>24</v>
      </c>
      <c r="C15" s="28" t="s">
        <v>33</v>
      </c>
      <c r="D15" s="29">
        <v>100</v>
      </c>
      <c r="E15" s="29">
        <v>480</v>
      </c>
      <c r="F15" s="30">
        <f t="shared" si="2"/>
        <v>48</v>
      </c>
      <c r="G15" s="62">
        <f>F15+F16+F17</f>
        <v>605</v>
      </c>
    </row>
    <row r="16" spans="1:7" s="2" customFormat="1" ht="20.45" customHeight="1" x14ac:dyDescent="0.2">
      <c r="A16" s="52"/>
      <c r="B16" s="8" t="s">
        <v>9</v>
      </c>
      <c r="C16" s="9" t="s">
        <v>22</v>
      </c>
      <c r="D16" s="10">
        <v>200</v>
      </c>
      <c r="E16" s="10">
        <v>2650</v>
      </c>
      <c r="F16" s="11">
        <f t="shared" si="2"/>
        <v>530</v>
      </c>
      <c r="G16" s="63"/>
    </row>
    <row r="17" spans="1:8" s="2" customFormat="1" ht="20.45" customHeight="1" thickBot="1" x14ac:dyDescent="0.25">
      <c r="A17" s="53"/>
      <c r="B17" s="31" t="s">
        <v>11</v>
      </c>
      <c r="C17" s="32" t="s">
        <v>58</v>
      </c>
      <c r="D17" s="33">
        <v>50</v>
      </c>
      <c r="E17" s="33">
        <v>540</v>
      </c>
      <c r="F17" s="34">
        <f t="shared" si="2"/>
        <v>27</v>
      </c>
      <c r="G17" s="64"/>
    </row>
    <row r="18" spans="1:8" s="2" customFormat="1" ht="13.15" customHeight="1" x14ac:dyDescent="0.2">
      <c r="A18" s="57" t="s">
        <v>30</v>
      </c>
      <c r="B18" s="35" t="s">
        <v>25</v>
      </c>
      <c r="C18" s="28" t="s">
        <v>60</v>
      </c>
      <c r="D18" s="29">
        <v>200</v>
      </c>
      <c r="E18" s="29">
        <v>480</v>
      </c>
      <c r="F18" s="30">
        <f t="shared" si="2"/>
        <v>96</v>
      </c>
      <c r="G18" s="62">
        <f>F18+F19+F20</f>
        <v>393</v>
      </c>
    </row>
    <row r="19" spans="1:8" s="2" customFormat="1" ht="17.45" customHeight="1" x14ac:dyDescent="0.2">
      <c r="A19" s="58"/>
      <c r="B19" s="8" t="s">
        <v>10</v>
      </c>
      <c r="C19" s="9" t="s">
        <v>22</v>
      </c>
      <c r="D19" s="15">
        <v>200</v>
      </c>
      <c r="E19" s="15">
        <v>1350</v>
      </c>
      <c r="F19" s="11">
        <f t="shared" si="2"/>
        <v>270</v>
      </c>
      <c r="G19" s="63"/>
    </row>
    <row r="20" spans="1:8" s="2" customFormat="1" ht="17.45" customHeight="1" thickBot="1" x14ac:dyDescent="0.25">
      <c r="A20" s="59"/>
      <c r="B20" s="31" t="s">
        <v>11</v>
      </c>
      <c r="C20" s="32" t="s">
        <v>58</v>
      </c>
      <c r="D20" s="33">
        <v>50</v>
      </c>
      <c r="E20" s="33">
        <v>540</v>
      </c>
      <c r="F20" s="11">
        <f t="shared" si="2"/>
        <v>27</v>
      </c>
      <c r="G20" s="64"/>
    </row>
    <row r="21" spans="1:8" s="2" customFormat="1" ht="13.15" customHeight="1" x14ac:dyDescent="0.2">
      <c r="A21" s="57" t="s">
        <v>31</v>
      </c>
      <c r="B21" s="35" t="s">
        <v>25</v>
      </c>
      <c r="C21" s="28" t="s">
        <v>60</v>
      </c>
      <c r="D21" s="29">
        <v>200</v>
      </c>
      <c r="E21" s="29">
        <v>480</v>
      </c>
      <c r="F21" s="30">
        <f t="shared" si="2"/>
        <v>96</v>
      </c>
      <c r="G21" s="62">
        <f>F21+F22+F23</f>
        <v>425</v>
      </c>
    </row>
    <row r="22" spans="1:8" s="2" customFormat="1" ht="17.45" customHeight="1" x14ac:dyDescent="0.2">
      <c r="A22" s="58"/>
      <c r="B22" s="8" t="s">
        <v>10</v>
      </c>
      <c r="C22" s="9" t="s">
        <v>22</v>
      </c>
      <c r="D22" s="15">
        <v>200</v>
      </c>
      <c r="E22" s="15">
        <v>1510</v>
      </c>
      <c r="F22" s="11">
        <f t="shared" si="2"/>
        <v>302</v>
      </c>
      <c r="G22" s="63"/>
    </row>
    <row r="23" spans="1:8" s="2" customFormat="1" ht="17.45" customHeight="1" thickBot="1" x14ac:dyDescent="0.25">
      <c r="A23" s="59"/>
      <c r="B23" s="31" t="s">
        <v>11</v>
      </c>
      <c r="C23" s="32" t="s">
        <v>58</v>
      </c>
      <c r="D23" s="33">
        <v>50</v>
      </c>
      <c r="E23" s="33">
        <v>540</v>
      </c>
      <c r="F23" s="34">
        <f t="shared" si="2"/>
        <v>27</v>
      </c>
      <c r="G23" s="64"/>
    </row>
    <row r="24" spans="1:8" s="2" customFormat="1" ht="22.15" customHeight="1" x14ac:dyDescent="0.2">
      <c r="A24" s="66" t="s">
        <v>70</v>
      </c>
      <c r="B24" s="27" t="s">
        <v>27</v>
      </c>
      <c r="C24" s="28" t="s">
        <v>33</v>
      </c>
      <c r="D24" s="36">
        <v>100</v>
      </c>
      <c r="E24" s="36">
        <v>480</v>
      </c>
      <c r="F24" s="37">
        <f t="shared" ref="F24:F29" si="3">E24/1000*D24</f>
        <v>48</v>
      </c>
      <c r="G24" s="54">
        <f>F24+F25+F26</f>
        <v>495</v>
      </c>
      <c r="H24" s="5"/>
    </row>
    <row r="25" spans="1:8" s="2" customFormat="1" ht="22.15" customHeight="1" x14ac:dyDescent="0.2">
      <c r="A25" s="52"/>
      <c r="B25" s="8" t="s">
        <v>43</v>
      </c>
      <c r="C25" s="18" t="s">
        <v>36</v>
      </c>
      <c r="D25" s="47">
        <v>500</v>
      </c>
      <c r="E25" s="16">
        <v>840</v>
      </c>
      <c r="F25" s="17">
        <f t="shared" si="3"/>
        <v>420</v>
      </c>
      <c r="G25" s="67"/>
      <c r="H25" s="5"/>
    </row>
    <row r="26" spans="1:8" s="2" customFormat="1" ht="22.15" customHeight="1" thickBot="1" x14ac:dyDescent="0.25">
      <c r="A26" s="53"/>
      <c r="B26" s="31" t="s">
        <v>12</v>
      </c>
      <c r="C26" s="32" t="s">
        <v>58</v>
      </c>
      <c r="D26" s="33">
        <v>50</v>
      </c>
      <c r="E26" s="33">
        <v>540</v>
      </c>
      <c r="F26" s="38">
        <f t="shared" si="3"/>
        <v>27</v>
      </c>
      <c r="G26" s="68"/>
      <c r="H26" s="5"/>
    </row>
    <row r="27" spans="1:8" s="2" customFormat="1" ht="22.15" customHeight="1" x14ac:dyDescent="0.2">
      <c r="A27" s="66" t="s">
        <v>71</v>
      </c>
      <c r="B27" s="27" t="s">
        <v>27</v>
      </c>
      <c r="C27" s="28" t="s">
        <v>33</v>
      </c>
      <c r="D27" s="36">
        <v>100</v>
      </c>
      <c r="E27" s="36">
        <v>480</v>
      </c>
      <c r="F27" s="37">
        <f t="shared" si="3"/>
        <v>48</v>
      </c>
      <c r="G27" s="54">
        <f>F27+F28+F29</f>
        <v>585</v>
      </c>
      <c r="H27" s="5"/>
    </row>
    <row r="28" spans="1:8" s="2" customFormat="1" ht="22.15" customHeight="1" x14ac:dyDescent="0.2">
      <c r="A28" s="52"/>
      <c r="B28" s="8" t="s">
        <v>43</v>
      </c>
      <c r="C28" s="18" t="s">
        <v>36</v>
      </c>
      <c r="D28" s="47">
        <v>500</v>
      </c>
      <c r="E28" s="16">
        <v>1020</v>
      </c>
      <c r="F28" s="17">
        <f t="shared" si="3"/>
        <v>510</v>
      </c>
      <c r="G28" s="67"/>
      <c r="H28" s="5"/>
    </row>
    <row r="29" spans="1:8" s="2" customFormat="1" ht="22.15" customHeight="1" thickBot="1" x14ac:dyDescent="0.25">
      <c r="A29" s="53"/>
      <c r="B29" s="31" t="s">
        <v>12</v>
      </c>
      <c r="C29" s="32" t="s">
        <v>58</v>
      </c>
      <c r="D29" s="33">
        <v>50</v>
      </c>
      <c r="E29" s="33">
        <v>540</v>
      </c>
      <c r="F29" s="38">
        <f t="shared" si="3"/>
        <v>27</v>
      </c>
      <c r="G29" s="68"/>
      <c r="H29" s="5"/>
    </row>
    <row r="30" spans="1:8" s="2" customFormat="1" ht="13.15" customHeight="1" x14ac:dyDescent="0.2">
      <c r="A30" s="51" t="s">
        <v>44</v>
      </c>
      <c r="B30" s="27" t="s">
        <v>26</v>
      </c>
      <c r="C30" s="28" t="s">
        <v>5</v>
      </c>
      <c r="D30" s="29">
        <v>200</v>
      </c>
      <c r="E30" s="29">
        <v>1170</v>
      </c>
      <c r="F30" s="30">
        <f>E30/5000*D30</f>
        <v>46.800000000000004</v>
      </c>
      <c r="G30" s="60">
        <f>F30+F31+F32</f>
        <v>682.8</v>
      </c>
    </row>
    <row r="31" spans="1:8" s="2" customFormat="1" ht="25.5" x14ac:dyDescent="0.2">
      <c r="A31" s="52"/>
      <c r="B31" s="8" t="s">
        <v>45</v>
      </c>
      <c r="C31" s="9" t="s">
        <v>64</v>
      </c>
      <c r="D31" s="15">
        <v>1000</v>
      </c>
      <c r="E31" s="10">
        <v>2140</v>
      </c>
      <c r="F31" s="11">
        <f>E31/5000*D31</f>
        <v>428</v>
      </c>
      <c r="G31" s="65"/>
    </row>
    <row r="32" spans="1:8" s="2" customFormat="1" ht="26.25" thickBot="1" x14ac:dyDescent="0.25">
      <c r="A32" s="53"/>
      <c r="B32" s="31" t="s">
        <v>46</v>
      </c>
      <c r="C32" s="32" t="s">
        <v>63</v>
      </c>
      <c r="D32" s="33">
        <v>100</v>
      </c>
      <c r="E32" s="33">
        <v>2080</v>
      </c>
      <c r="F32" s="34">
        <f>E32/1000*D32</f>
        <v>208</v>
      </c>
      <c r="G32" s="61"/>
    </row>
    <row r="33" spans="1:7" s="2" customFormat="1" ht="12.75" x14ac:dyDescent="0.2">
      <c r="A33" s="51" t="s">
        <v>47</v>
      </c>
      <c r="B33" s="27" t="s">
        <v>26</v>
      </c>
      <c r="C33" s="28" t="s">
        <v>5</v>
      </c>
      <c r="D33" s="29">
        <v>200</v>
      </c>
      <c r="E33" s="29">
        <v>1170</v>
      </c>
      <c r="F33" s="30">
        <f>E33/5000*D33</f>
        <v>46.800000000000004</v>
      </c>
      <c r="G33" s="60">
        <f>F33+F34+F35+F36+F37</f>
        <v>742.7</v>
      </c>
    </row>
    <row r="34" spans="1:7" s="2" customFormat="1" ht="25.5" x14ac:dyDescent="0.2">
      <c r="A34" s="52"/>
      <c r="B34" s="8" t="s">
        <v>48</v>
      </c>
      <c r="C34" s="9" t="s">
        <v>19</v>
      </c>
      <c r="D34" s="15">
        <v>1000</v>
      </c>
      <c r="E34" s="10">
        <v>2140</v>
      </c>
      <c r="F34" s="11">
        <f>E34/5000*D34</f>
        <v>428</v>
      </c>
      <c r="G34" s="65"/>
    </row>
    <row r="35" spans="1:7" s="2" customFormat="1" ht="12.75" x14ac:dyDescent="0.2">
      <c r="A35" s="52"/>
      <c r="B35" s="8" t="s">
        <v>12</v>
      </c>
      <c r="C35" s="9" t="s">
        <v>58</v>
      </c>
      <c r="D35" s="10">
        <v>50</v>
      </c>
      <c r="E35" s="10">
        <v>540</v>
      </c>
      <c r="F35" s="11">
        <f>E35/1000*D35</f>
        <v>27</v>
      </c>
      <c r="G35" s="65"/>
    </row>
    <row r="36" spans="1:7" s="2" customFormat="1" ht="12.75" x14ac:dyDescent="0.2">
      <c r="A36" s="52"/>
      <c r="B36" s="8" t="s">
        <v>49</v>
      </c>
      <c r="C36" s="9" t="s">
        <v>34</v>
      </c>
      <c r="D36" s="13">
        <v>350</v>
      </c>
      <c r="E36" s="13">
        <v>2370</v>
      </c>
      <c r="F36" s="11">
        <f>E36/5000*D36</f>
        <v>165.9</v>
      </c>
      <c r="G36" s="65"/>
    </row>
    <row r="37" spans="1:7" s="2" customFormat="1" ht="13.5" thickBot="1" x14ac:dyDescent="0.25">
      <c r="A37" s="53"/>
      <c r="B37" s="31" t="s">
        <v>50</v>
      </c>
      <c r="C37" s="39" t="s">
        <v>62</v>
      </c>
      <c r="D37" s="40">
        <v>50</v>
      </c>
      <c r="E37" s="40">
        <v>1350</v>
      </c>
      <c r="F37" s="34">
        <f>E37/900*D37</f>
        <v>75</v>
      </c>
      <c r="G37" s="61"/>
    </row>
    <row r="38" spans="1:7" s="2" customFormat="1" ht="15.6" customHeight="1" x14ac:dyDescent="0.2">
      <c r="A38" s="51" t="s">
        <v>54</v>
      </c>
      <c r="B38" s="27" t="s">
        <v>26</v>
      </c>
      <c r="C38" s="28" t="s">
        <v>5</v>
      </c>
      <c r="D38" s="29">
        <v>200</v>
      </c>
      <c r="E38" s="29">
        <v>1170</v>
      </c>
      <c r="F38" s="30">
        <f>E38/5000*D38</f>
        <v>46.800000000000004</v>
      </c>
      <c r="G38" s="54">
        <f>F38+F39+F41+F40+F42</f>
        <v>911.69999999999993</v>
      </c>
    </row>
    <row r="39" spans="1:7" s="2" customFormat="1" ht="25.5" x14ac:dyDescent="0.2">
      <c r="A39" s="52"/>
      <c r="B39" s="8" t="s">
        <v>55</v>
      </c>
      <c r="C39" s="9" t="s">
        <v>73</v>
      </c>
      <c r="D39" s="15">
        <v>1500</v>
      </c>
      <c r="E39" s="10">
        <v>2140</v>
      </c>
      <c r="F39" s="11">
        <f>E39/5000*D39</f>
        <v>642</v>
      </c>
      <c r="G39" s="55"/>
    </row>
    <row r="40" spans="1:7" s="2" customFormat="1" ht="12.75" x14ac:dyDescent="0.2">
      <c r="A40" s="52"/>
      <c r="B40" s="8" t="s">
        <v>12</v>
      </c>
      <c r="C40" s="9" t="s">
        <v>58</v>
      </c>
      <c r="D40" s="10">
        <v>50</v>
      </c>
      <c r="E40" s="10">
        <v>540</v>
      </c>
      <c r="F40" s="11">
        <f>E40/1000*D40</f>
        <v>27</v>
      </c>
      <c r="G40" s="55"/>
    </row>
    <row r="41" spans="1:7" s="2" customFormat="1" ht="12.75" x14ac:dyDescent="0.2">
      <c r="A41" s="52"/>
      <c r="B41" s="8" t="s">
        <v>49</v>
      </c>
      <c r="C41" s="9" t="s">
        <v>34</v>
      </c>
      <c r="D41" s="13">
        <v>350</v>
      </c>
      <c r="E41" s="13">
        <v>2370</v>
      </c>
      <c r="F41" s="11">
        <f>E41/5000*D41</f>
        <v>165.9</v>
      </c>
      <c r="G41" s="55"/>
    </row>
    <row r="42" spans="1:7" s="2" customFormat="1" ht="13.5" thickBot="1" x14ac:dyDescent="0.25">
      <c r="A42" s="53"/>
      <c r="B42" s="31" t="s">
        <v>12</v>
      </c>
      <c r="C42" s="32" t="s">
        <v>58</v>
      </c>
      <c r="D42" s="33">
        <v>50</v>
      </c>
      <c r="E42" s="33">
        <v>540</v>
      </c>
      <c r="F42" s="34">
        <f>E42/900*D42</f>
        <v>30</v>
      </c>
      <c r="G42" s="56"/>
    </row>
    <row r="43" spans="1:7" s="2" customFormat="1" ht="12.75" x14ac:dyDescent="0.2">
      <c r="A43" s="51" t="s">
        <v>51</v>
      </c>
      <c r="B43" s="27" t="s">
        <v>26</v>
      </c>
      <c r="C43" s="28" t="s">
        <v>5</v>
      </c>
      <c r="D43" s="29">
        <v>200</v>
      </c>
      <c r="E43" s="29">
        <v>1170</v>
      </c>
      <c r="F43" s="30">
        <f>E43/5000*D43</f>
        <v>46.800000000000004</v>
      </c>
      <c r="G43" s="54">
        <f>F43+F44+F46+F47+F45</f>
        <v>817.7</v>
      </c>
    </row>
    <row r="44" spans="1:7" s="2" customFormat="1" ht="12.75" x14ac:dyDescent="0.2">
      <c r="A44" s="52"/>
      <c r="B44" s="8" t="s">
        <v>52</v>
      </c>
      <c r="C44" s="12" t="s">
        <v>72</v>
      </c>
      <c r="D44" s="50">
        <v>1000</v>
      </c>
      <c r="E44" s="13">
        <v>2140</v>
      </c>
      <c r="F44" s="14">
        <f>E44/5000*D44</f>
        <v>428</v>
      </c>
      <c r="G44" s="55"/>
    </row>
    <row r="45" spans="1:7" s="2" customFormat="1" ht="12.75" x14ac:dyDescent="0.2">
      <c r="A45" s="52"/>
      <c r="B45" s="8" t="s">
        <v>12</v>
      </c>
      <c r="C45" s="9" t="s">
        <v>58</v>
      </c>
      <c r="D45" s="10">
        <v>50</v>
      </c>
      <c r="E45" s="10">
        <v>540</v>
      </c>
      <c r="F45" s="11">
        <f>E45/1000*D45</f>
        <v>27</v>
      </c>
      <c r="G45" s="55"/>
    </row>
    <row r="46" spans="1:7" s="2" customFormat="1" ht="12.75" x14ac:dyDescent="0.2">
      <c r="A46" s="52"/>
      <c r="B46" s="8" t="s">
        <v>53</v>
      </c>
      <c r="C46" s="9" t="s">
        <v>34</v>
      </c>
      <c r="D46" s="13">
        <v>350</v>
      </c>
      <c r="E46" s="13">
        <v>2370</v>
      </c>
      <c r="F46" s="11">
        <f>E46/5000*D46</f>
        <v>165.9</v>
      </c>
      <c r="G46" s="55"/>
    </row>
    <row r="47" spans="1:7" s="2" customFormat="1" ht="13.5" thickBot="1" x14ac:dyDescent="0.25">
      <c r="A47" s="53"/>
      <c r="B47" s="31" t="s">
        <v>13</v>
      </c>
      <c r="C47" s="32" t="s">
        <v>20</v>
      </c>
      <c r="D47" s="33">
        <v>50</v>
      </c>
      <c r="E47" s="33">
        <v>2700</v>
      </c>
      <c r="F47" s="34">
        <f>E47/900*D47</f>
        <v>150</v>
      </c>
      <c r="G47" s="56"/>
    </row>
    <row r="48" spans="1:7" s="2" customFormat="1" ht="12.75" x14ac:dyDescent="0.2">
      <c r="A48" s="51" t="s">
        <v>42</v>
      </c>
      <c r="B48" s="41" t="s">
        <v>26</v>
      </c>
      <c r="C48" s="42" t="s">
        <v>5</v>
      </c>
      <c r="D48" s="36">
        <v>200</v>
      </c>
      <c r="E48" s="36">
        <v>1170</v>
      </c>
      <c r="F48" s="43">
        <f>E48/5000*D48</f>
        <v>46.800000000000004</v>
      </c>
      <c r="G48" s="54">
        <f>F48+F49+F50</f>
        <v>575.1</v>
      </c>
    </row>
    <row r="49" spans="1:8" s="2" customFormat="1" ht="12.75" x14ac:dyDescent="0.2">
      <c r="A49" s="52"/>
      <c r="B49" s="8" t="s">
        <v>17</v>
      </c>
      <c r="C49" s="12" t="s">
        <v>72</v>
      </c>
      <c r="D49" s="49">
        <v>1100</v>
      </c>
      <c r="E49" s="20">
        <v>2140</v>
      </c>
      <c r="F49" s="19">
        <f>E49/5000*D49</f>
        <v>470.8</v>
      </c>
      <c r="G49" s="55"/>
    </row>
    <row r="50" spans="1:8" s="2" customFormat="1" ht="26.25" thickBot="1" x14ac:dyDescent="0.25">
      <c r="A50" s="53"/>
      <c r="B50" s="31" t="s">
        <v>41</v>
      </c>
      <c r="C50" s="32" t="s">
        <v>65</v>
      </c>
      <c r="D50" s="44">
        <v>50</v>
      </c>
      <c r="E50" s="44">
        <v>1150</v>
      </c>
      <c r="F50" s="45">
        <f>E50/1000*D50</f>
        <v>57.499999999999993</v>
      </c>
      <c r="G50" s="56"/>
    </row>
    <row r="51" spans="1:8" s="2" customFormat="1" ht="13.15" customHeight="1" x14ac:dyDescent="0.2">
      <c r="A51" s="57" t="s">
        <v>32</v>
      </c>
      <c r="B51" s="27" t="s">
        <v>27</v>
      </c>
      <c r="C51" s="28" t="s">
        <v>33</v>
      </c>
      <c r="D51" s="29">
        <v>100</v>
      </c>
      <c r="E51" s="29">
        <v>480</v>
      </c>
      <c r="F51" s="30">
        <f t="shared" ref="F51" si="4">E51/1000*D51</f>
        <v>48</v>
      </c>
      <c r="G51" s="54">
        <f>F51+F53+F54+F52</f>
        <v>375.9</v>
      </c>
    </row>
    <row r="52" spans="1:8" s="2" customFormat="1" ht="12.75" x14ac:dyDescent="0.2">
      <c r="A52" s="58"/>
      <c r="B52" s="8" t="s">
        <v>38</v>
      </c>
      <c r="C52" s="12" t="s">
        <v>61</v>
      </c>
      <c r="D52" s="13">
        <v>100</v>
      </c>
      <c r="E52" s="13">
        <v>1350</v>
      </c>
      <c r="F52" s="11">
        <f>E52/1000*D52</f>
        <v>135</v>
      </c>
      <c r="G52" s="55"/>
    </row>
    <row r="53" spans="1:8" s="2" customFormat="1" ht="12.75" x14ac:dyDescent="0.2">
      <c r="A53" s="58"/>
      <c r="B53" s="8" t="s">
        <v>14</v>
      </c>
      <c r="C53" s="9" t="s">
        <v>34</v>
      </c>
      <c r="D53" s="13">
        <v>350</v>
      </c>
      <c r="E53" s="13">
        <v>2370</v>
      </c>
      <c r="F53" s="11">
        <f>E53/5000*D53</f>
        <v>165.9</v>
      </c>
      <c r="G53" s="55"/>
    </row>
    <row r="54" spans="1:8" s="2" customFormat="1" ht="13.5" thickBot="1" x14ac:dyDescent="0.25">
      <c r="A54" s="59"/>
      <c r="B54" s="31" t="s">
        <v>12</v>
      </c>
      <c r="C54" s="32" t="s">
        <v>58</v>
      </c>
      <c r="D54" s="33">
        <v>50</v>
      </c>
      <c r="E54" s="33">
        <v>540</v>
      </c>
      <c r="F54" s="34">
        <f>E54/1000*D54</f>
        <v>27</v>
      </c>
      <c r="G54" s="56"/>
    </row>
    <row r="55" spans="1:8" s="2" customFormat="1" ht="12.75" x14ac:dyDescent="0.2">
      <c r="A55" s="51" t="s">
        <v>56</v>
      </c>
      <c r="B55" s="27" t="s">
        <v>40</v>
      </c>
      <c r="C55" s="28" t="s">
        <v>33</v>
      </c>
      <c r="D55" s="29">
        <v>100</v>
      </c>
      <c r="E55" s="29">
        <v>480</v>
      </c>
      <c r="F55" s="30">
        <f t="shared" ref="F55" si="5">E55/1000*D55</f>
        <v>48</v>
      </c>
      <c r="G55" s="54">
        <f>F55+F56+F57+F58</f>
        <v>481.5</v>
      </c>
    </row>
    <row r="56" spans="1:8" s="2" customFormat="1" ht="25.5" x14ac:dyDescent="0.2">
      <c r="A56" s="52"/>
      <c r="B56" s="8" t="s">
        <v>15</v>
      </c>
      <c r="C56" s="18" t="s">
        <v>35</v>
      </c>
      <c r="D56" s="48">
        <v>200</v>
      </c>
      <c r="E56" s="21">
        <v>1590</v>
      </c>
      <c r="F56" s="19">
        <f>E56/1000*D56</f>
        <v>318</v>
      </c>
      <c r="G56" s="55"/>
    </row>
    <row r="57" spans="1:8" s="2" customFormat="1" ht="12.75" x14ac:dyDescent="0.2">
      <c r="A57" s="52"/>
      <c r="B57" s="8" t="s">
        <v>39</v>
      </c>
      <c r="C57" s="25" t="s">
        <v>33</v>
      </c>
      <c r="D57" s="26">
        <v>100</v>
      </c>
      <c r="E57" s="26">
        <v>480</v>
      </c>
      <c r="F57" s="19">
        <f>E57/1000*D57</f>
        <v>48</v>
      </c>
      <c r="G57" s="55"/>
    </row>
    <row r="58" spans="1:8" s="2" customFormat="1" ht="13.5" thickBot="1" x14ac:dyDescent="0.25">
      <c r="A58" s="53"/>
      <c r="B58" s="31" t="s">
        <v>16</v>
      </c>
      <c r="C58" s="39" t="s">
        <v>6</v>
      </c>
      <c r="D58" s="40">
        <v>50</v>
      </c>
      <c r="E58" s="40">
        <v>1350</v>
      </c>
      <c r="F58" s="46">
        <f>E58/1000*D58</f>
        <v>67.5</v>
      </c>
      <c r="G58" s="56"/>
    </row>
    <row r="59" spans="1:8" x14ac:dyDescent="0.25">
      <c r="H59" s="5"/>
    </row>
  </sheetData>
  <mergeCells count="34">
    <mergeCell ref="A2:A4"/>
    <mergeCell ref="A5:A7"/>
    <mergeCell ref="A8:A9"/>
    <mergeCell ref="A10:A11"/>
    <mergeCell ref="A30:A32"/>
    <mergeCell ref="G30:G32"/>
    <mergeCell ref="A38:A42"/>
    <mergeCell ref="G38:G42"/>
    <mergeCell ref="A33:A37"/>
    <mergeCell ref="A12:A14"/>
    <mergeCell ref="A15:A17"/>
    <mergeCell ref="A18:A20"/>
    <mergeCell ref="A21:A23"/>
    <mergeCell ref="G21:G23"/>
    <mergeCell ref="A24:A26"/>
    <mergeCell ref="G33:G37"/>
    <mergeCell ref="G18:G20"/>
    <mergeCell ref="A27:A29"/>
    <mergeCell ref="G24:G26"/>
    <mergeCell ref="G27:G29"/>
    <mergeCell ref="G8:G9"/>
    <mergeCell ref="G2:G4"/>
    <mergeCell ref="G5:G7"/>
    <mergeCell ref="G12:G14"/>
    <mergeCell ref="G15:G17"/>
    <mergeCell ref="G10:G11"/>
    <mergeCell ref="A55:A58"/>
    <mergeCell ref="G55:G58"/>
    <mergeCell ref="A43:A47"/>
    <mergeCell ref="G43:G47"/>
    <mergeCell ref="G51:G54"/>
    <mergeCell ref="A48:A50"/>
    <mergeCell ref="G48:G50"/>
    <mergeCell ref="A51:A54"/>
  </mergeCells>
  <pageMargins left="0.31496062992125984" right="0" top="0" bottom="0" header="0.35433070866141736" footer="0.15748031496062992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0"/>
  <sheetViews>
    <sheetView workbookViewId="0">
      <selection activeCell="J17" sqref="J17"/>
    </sheetView>
  </sheetViews>
  <sheetFormatPr defaultRowHeight="15" x14ac:dyDescent="0.25"/>
  <sheetData>
    <row r="8" s="2" customFormat="1" ht="12.75" x14ac:dyDescent="0.2"/>
    <row r="9" s="2" customFormat="1" ht="12.75" x14ac:dyDescent="0.2"/>
    <row r="10" s="2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2015-04-15T09:53:44Z</dcterms:modified>
</cp:coreProperties>
</file>